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tabRatio="535"/>
  </bookViews>
  <sheets>
    <sheet name="Sheet1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AA13" i="1"/>
  <c r="AA14"/>
  <c r="AA15"/>
  <c r="AA16"/>
  <c r="AA17"/>
  <c r="AA18"/>
  <c r="AA19"/>
  <c r="AA20"/>
  <c r="AA21"/>
  <c r="AA22"/>
  <c r="AA23"/>
  <c r="AA24"/>
  <c r="AA25"/>
  <c r="AD12"/>
  <c r="AD13"/>
  <c r="AD14"/>
  <c r="AD15"/>
  <c r="AD16"/>
  <c r="AD17"/>
  <c r="AD18"/>
  <c r="AD19"/>
  <c r="AD20"/>
  <c r="AD21"/>
  <c r="AD22"/>
  <c r="AD23"/>
  <c r="AD24"/>
  <c r="AD25"/>
  <c r="AD11"/>
  <c r="AB14"/>
  <c r="AB15"/>
  <c r="AB16"/>
  <c r="AB17"/>
  <c r="AB18"/>
  <c r="AB19"/>
  <c r="AB20"/>
  <c r="AB21"/>
  <c r="AB22"/>
  <c r="AB23"/>
  <c r="AB24"/>
  <c r="AB25"/>
  <c r="AB13"/>
  <c r="AC11"/>
  <c r="Z25"/>
  <c r="AC12"/>
  <c r="AC13"/>
  <c r="AC14"/>
  <c r="AC15"/>
  <c r="AC16"/>
  <c r="AC17"/>
  <c r="AC18"/>
  <c r="AC19"/>
  <c r="AC20"/>
  <c r="AC21"/>
  <c r="AC22"/>
  <c r="AC23"/>
  <c r="AC24"/>
  <c r="AC25"/>
  <c r="Z11"/>
  <c r="Z12"/>
  <c r="Z13"/>
  <c r="Z14"/>
  <c r="Z15"/>
  <c r="Z16"/>
  <c r="Z17"/>
  <c r="Z18"/>
  <c r="Z19"/>
  <c r="Z20"/>
  <c r="Z21"/>
  <c r="Z22"/>
  <c r="Z23"/>
  <c r="Z24"/>
  <c r="Z28" l="1"/>
  <c r="P2" s="1"/>
  <c r="S2" s="1"/>
  <c r="AA28"/>
  <c r="AD28"/>
  <c r="AC28"/>
  <c r="AB28"/>
  <c r="AA2" l="1"/>
</calcChain>
</file>

<file path=xl/sharedStrings.xml><?xml version="1.0" encoding="utf-8"?>
<sst xmlns="http://schemas.openxmlformats.org/spreadsheetml/2006/main" count="138" uniqueCount="49">
  <si>
    <t>play title</t>
  </si>
  <si>
    <t>Ground floor</t>
  </si>
  <si>
    <t>Stage</t>
  </si>
  <si>
    <t xml:space="preserve">Orchestra </t>
  </si>
  <si>
    <t>A</t>
  </si>
  <si>
    <t>I</t>
  </si>
  <si>
    <t>S</t>
  </si>
  <si>
    <t>L</t>
  </si>
  <si>
    <t>E</t>
  </si>
  <si>
    <t>B</t>
  </si>
  <si>
    <t>X</t>
  </si>
  <si>
    <t>F</t>
  </si>
  <si>
    <t>R</t>
  </si>
  <si>
    <t>C</t>
  </si>
  <si>
    <t>P</t>
  </si>
  <si>
    <t>N</t>
  </si>
  <si>
    <t>T</t>
  </si>
  <si>
    <t>G</t>
  </si>
  <si>
    <t>H</t>
  </si>
  <si>
    <t>J</t>
  </si>
  <si>
    <t>K</t>
  </si>
  <si>
    <t>M</t>
  </si>
  <si>
    <t>Q</t>
  </si>
  <si>
    <t>D!</t>
  </si>
  <si>
    <t>E!</t>
  </si>
  <si>
    <t>LIGHTING DESK</t>
  </si>
  <si>
    <t>SOUND DESK</t>
  </si>
  <si>
    <t>total for child</t>
  </si>
  <si>
    <t>total for adults</t>
  </si>
  <si>
    <t>seats available</t>
  </si>
  <si>
    <t>seats sold</t>
  </si>
  <si>
    <t>Income</t>
  </si>
  <si>
    <t>Remaining seats</t>
  </si>
  <si>
    <t>x</t>
  </si>
  <si>
    <t>total for VIP</t>
  </si>
  <si>
    <r>
      <t>CHILD TICKET 8</t>
    </r>
    <r>
      <rPr>
        <sz val="11"/>
        <color theme="1"/>
        <rFont val="Calibri"/>
        <family val="2"/>
      </rPr>
      <t>€</t>
    </r>
    <r>
      <rPr>
        <sz val="11"/>
        <color theme="1"/>
        <rFont val="Calibri"/>
        <family val="2"/>
        <scheme val="minor"/>
      </rPr>
      <t xml:space="preserve"> </t>
    </r>
  </si>
  <si>
    <r>
      <t>Disabled ticket 9</t>
    </r>
    <r>
      <rPr>
        <sz val="11"/>
        <color theme="1"/>
        <rFont val="Calibri"/>
        <family val="2"/>
      </rPr>
      <t>€</t>
    </r>
  </si>
  <si>
    <r>
      <t>adult ticket 10</t>
    </r>
    <r>
      <rPr>
        <sz val="11"/>
        <color theme="1"/>
        <rFont val="Calibri"/>
        <family val="2"/>
      </rPr>
      <t>€</t>
    </r>
  </si>
  <si>
    <r>
      <t>VIP Ticket 12</t>
    </r>
    <r>
      <rPr>
        <sz val="11"/>
        <color theme="1"/>
        <rFont val="Calibri"/>
        <family val="2"/>
      </rPr>
      <t>€</t>
    </r>
  </si>
  <si>
    <t>Total for disabled</t>
  </si>
  <si>
    <t xml:space="preserve">KEY: </t>
  </si>
  <si>
    <t xml:space="preserve">child ticket: </t>
  </si>
  <si>
    <t>Disabled ticket</t>
  </si>
  <si>
    <t>Adult ticket</t>
  </si>
  <si>
    <t>Seats available</t>
  </si>
  <si>
    <t>VIP Ticket</t>
  </si>
  <si>
    <t>VIP seats available</t>
  </si>
  <si>
    <t>Disabled seats available</t>
  </si>
  <si>
    <t>Fire esacape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</si>
</sst>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,##0\ &quot;€&quot;"/>
  </numFmts>
  <fonts count="5">
    <font>
      <sz val="11"/>
      <color theme="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DED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0" fillId="0" borderId="0" xfId="0" applyBorder="1"/>
    <xf numFmtId="165" fontId="0" fillId="0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0" fontId="0" fillId="0" borderId="0" xfId="0" applyAlignment="1">
      <alignment horizontal="center"/>
    </xf>
    <xf numFmtId="0" fontId="0" fillId="8" borderId="0" xfId="0" applyFill="1"/>
    <xf numFmtId="165" fontId="0" fillId="0" borderId="0" xfId="0" applyNumberFormat="1"/>
    <xf numFmtId="0" fontId="0" fillId="0" borderId="0" xfId="0" applyNumberFormat="1"/>
    <xf numFmtId="164" fontId="0" fillId="0" borderId="0" xfId="0" applyNumberFormat="1"/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165" fontId="0" fillId="9" borderId="1" xfId="0" applyNumberFormat="1" applyFill="1" applyBorder="1"/>
    <xf numFmtId="165" fontId="3" fillId="0" borderId="1" xfId="0" applyNumberFormat="1" applyFont="1" applyBorder="1"/>
    <xf numFmtId="0" fontId="0" fillId="0" borderId="0" xfId="0"/>
    <xf numFmtId="165" fontId="0" fillId="0" borderId="3" xfId="0" applyNumberFormat="1" applyBorder="1"/>
    <xf numFmtId="165" fontId="0" fillId="0" borderId="0" xfId="0" applyNumberFormat="1" applyFill="1" applyBorder="1"/>
    <xf numFmtId="165" fontId="0" fillId="0" borderId="4" xfId="0" applyNumberFormat="1" applyBorder="1"/>
    <xf numFmtId="0" fontId="0" fillId="0" borderId="5" xfId="0" applyBorder="1"/>
    <xf numFmtId="0" fontId="4" fillId="0" borderId="6" xfId="0" applyFont="1" applyBorder="1"/>
    <xf numFmtId="0" fontId="0" fillId="0" borderId="6" xfId="0" applyBorder="1"/>
    <xf numFmtId="0" fontId="0" fillId="0" borderId="7" xfId="0" applyBorder="1"/>
    <xf numFmtId="0" fontId="3" fillId="10" borderId="8" xfId="0" applyFont="1" applyFill="1" applyBorder="1" applyAlignment="1">
      <alignment wrapText="1"/>
    </xf>
    <xf numFmtId="0" fontId="3" fillId="11" borderId="0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3" fillId="13" borderId="9" xfId="0" applyFont="1" applyFill="1" applyBorder="1" applyAlignment="1">
      <alignment wrapText="1"/>
    </xf>
    <xf numFmtId="165" fontId="0" fillId="0" borderId="8" xfId="0" applyNumberFormat="1" applyBorder="1"/>
    <xf numFmtId="165" fontId="0" fillId="0" borderId="0" xfId="0" applyNumberFormat="1" applyBorder="1"/>
    <xf numFmtId="165" fontId="0" fillId="0" borderId="9" xfId="0" applyNumberFormat="1" applyBorder="1"/>
    <xf numFmtId="0" fontId="0" fillId="0" borderId="8" xfId="0" applyBorder="1"/>
    <xf numFmtId="0" fontId="0" fillId="0" borderId="9" xfId="0" applyBorder="1"/>
    <xf numFmtId="0" fontId="3" fillId="12" borderId="10" xfId="0" applyFont="1" applyFill="1" applyBorder="1" applyAlignment="1">
      <alignment wrapText="1"/>
    </xf>
    <xf numFmtId="0" fontId="3" fillId="7" borderId="11" xfId="0" applyFont="1" applyFill="1" applyBorder="1" applyAlignment="1">
      <alignment wrapText="1"/>
    </xf>
    <xf numFmtId="0" fontId="3" fillId="9" borderId="11" xfId="0" applyFont="1" applyFill="1" applyBorder="1" applyAlignment="1">
      <alignment wrapText="1"/>
    </xf>
    <xf numFmtId="0" fontId="3" fillId="5" borderId="12" xfId="0" applyFont="1" applyFill="1" applyBorder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rgb="FFFF0066"/>
        </patternFill>
      </fill>
    </dxf>
    <dxf>
      <fill>
        <patternFill>
          <bgColor theme="7" tint="0.39994506668294322"/>
        </patternFill>
      </fill>
    </dxf>
    <dxf>
      <fill>
        <patternFill>
          <bgColor rgb="FFFF0066"/>
        </patternFill>
      </fill>
    </dxf>
    <dxf>
      <fill>
        <patternFill>
          <bgColor rgb="FFFF0066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0066"/>
        </patternFill>
      </fill>
    </dxf>
    <dxf>
      <fill>
        <patternFill>
          <bgColor rgb="FFFF0000"/>
        </patternFill>
      </fill>
    </dxf>
    <dxf>
      <fill>
        <gradientFill degree="90">
          <stop position="0">
            <color rgb="FFFFC000"/>
          </stop>
          <stop position="1">
            <color theme="8" tint="0.40000610370189521"/>
          </stop>
        </gradient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EDED10"/>
      <color rgb="FFFF0066"/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7"/>
  <sheetViews>
    <sheetView tabSelected="1" topLeftCell="A3" zoomScale="93" zoomScaleNormal="93" workbookViewId="0">
      <pane ySplit="1" topLeftCell="A8" activePane="bottomLeft" state="frozen"/>
      <selection activeCell="A3" sqref="A3"/>
      <selection pane="bottomLeft" activeCell="R12" sqref="R12"/>
    </sheetView>
  </sheetViews>
  <sheetFormatPr defaultRowHeight="15"/>
  <cols>
    <col min="1" max="2" width="3.7109375" customWidth="1"/>
    <col min="13" max="14" width="3.7109375" customWidth="1"/>
    <col min="25" max="25" width="3.7109375" customWidth="1"/>
  </cols>
  <sheetData>
    <row r="1" spans="1:30" ht="60">
      <c r="A1" s="1" t="s">
        <v>0</v>
      </c>
    </row>
    <row r="2" spans="1:30" ht="30">
      <c r="C2" s="1" t="s">
        <v>1</v>
      </c>
      <c r="H2" s="1" t="s">
        <v>29</v>
      </c>
      <c r="K2">
        <v>228</v>
      </c>
      <c r="N2" s="45" t="s">
        <v>30</v>
      </c>
      <c r="O2" s="45"/>
      <c r="P2" s="11">
        <f>Z28</f>
        <v>5</v>
      </c>
      <c r="Q2" s="46" t="s">
        <v>32</v>
      </c>
      <c r="R2" s="46"/>
      <c r="S2">
        <f>K2-P2</f>
        <v>223</v>
      </c>
      <c r="Z2" t="s">
        <v>31</v>
      </c>
      <c r="AA2" s="13">
        <f>SUM(AA28:AC28)</f>
        <v>40</v>
      </c>
    </row>
    <row r="4" spans="1:30">
      <c r="C4" s="44" t="s">
        <v>2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30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30" ht="30" customHeight="1">
      <c r="C6" s="43" t="s">
        <v>3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30" ht="45"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O7">
        <v>11</v>
      </c>
      <c r="P7">
        <v>12</v>
      </c>
      <c r="Q7">
        <v>13</v>
      </c>
      <c r="R7">
        <v>14</v>
      </c>
      <c r="S7">
        <v>15</v>
      </c>
      <c r="T7">
        <v>16</v>
      </c>
      <c r="U7">
        <v>17</v>
      </c>
      <c r="V7">
        <v>18</v>
      </c>
      <c r="W7">
        <v>19</v>
      </c>
      <c r="X7">
        <v>20</v>
      </c>
      <c r="AA7" s="1" t="s">
        <v>35</v>
      </c>
      <c r="AB7" s="1" t="s">
        <v>37</v>
      </c>
      <c r="AC7" s="1" t="s">
        <v>38</v>
      </c>
      <c r="AD7" s="1" t="s">
        <v>36</v>
      </c>
    </row>
    <row r="8" spans="1:30">
      <c r="B8" t="s">
        <v>4</v>
      </c>
      <c r="C8" s="4" t="s">
        <v>10</v>
      </c>
      <c r="D8" s="4" t="s">
        <v>10</v>
      </c>
      <c r="N8" t="s">
        <v>4</v>
      </c>
      <c r="V8" s="4" t="s">
        <v>10</v>
      </c>
      <c r="W8" s="4" t="s">
        <v>10</v>
      </c>
      <c r="X8" s="4" t="s">
        <v>10</v>
      </c>
      <c r="Y8" s="3"/>
      <c r="Z8" s="13"/>
      <c r="AC8" s="18"/>
    </row>
    <row r="9" spans="1:30">
      <c r="B9" t="s">
        <v>9</v>
      </c>
      <c r="C9" s="4" t="s">
        <v>10</v>
      </c>
      <c r="D9" s="4" t="s">
        <v>10</v>
      </c>
      <c r="N9" t="s">
        <v>9</v>
      </c>
      <c r="V9" s="4" t="s">
        <v>10</v>
      </c>
      <c r="W9" s="4" t="s">
        <v>10</v>
      </c>
      <c r="X9" s="4" t="s">
        <v>10</v>
      </c>
      <c r="Y9" s="3"/>
      <c r="Z9" s="13"/>
      <c r="AC9" s="18"/>
    </row>
    <row r="10" spans="1:30">
      <c r="C10" s="4" t="s">
        <v>11</v>
      </c>
      <c r="D10" s="4" t="s">
        <v>5</v>
      </c>
      <c r="E10" s="4" t="s">
        <v>12</v>
      </c>
      <c r="F10" s="4" t="s">
        <v>8</v>
      </c>
      <c r="G10" s="4" t="s">
        <v>8</v>
      </c>
      <c r="H10" s="4" t="s">
        <v>6</v>
      </c>
      <c r="I10" s="4" t="s">
        <v>13</v>
      </c>
      <c r="J10" s="4" t="s">
        <v>4</v>
      </c>
      <c r="K10" s="4" t="s">
        <v>14</v>
      </c>
      <c r="L10" s="4" t="s">
        <v>8</v>
      </c>
      <c r="N10" s="6"/>
      <c r="O10" s="4" t="s">
        <v>11</v>
      </c>
      <c r="P10" s="4" t="s">
        <v>5</v>
      </c>
      <c r="Q10" s="4" t="s">
        <v>12</v>
      </c>
      <c r="R10" s="4" t="s">
        <v>8</v>
      </c>
      <c r="S10" s="4" t="s">
        <v>8</v>
      </c>
      <c r="T10" s="4" t="s">
        <v>6</v>
      </c>
      <c r="U10" s="4" t="s">
        <v>13</v>
      </c>
      <c r="V10" s="4" t="s">
        <v>4</v>
      </c>
      <c r="W10" s="4" t="s">
        <v>14</v>
      </c>
      <c r="X10" s="4" t="s">
        <v>8</v>
      </c>
      <c r="Y10" s="3"/>
      <c r="Z10" s="13"/>
      <c r="AC10" s="18"/>
    </row>
    <row r="11" spans="1:30">
      <c r="A11" s="3" t="s">
        <v>4</v>
      </c>
      <c r="B11" s="12" t="s">
        <v>23</v>
      </c>
      <c r="C11" s="8">
        <v>0</v>
      </c>
      <c r="D11" s="8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3" t="s">
        <v>13</v>
      </c>
      <c r="N11" s="12" t="s">
        <v>23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3" t="s">
        <v>4</v>
      </c>
      <c r="Z11" s="13">
        <f t="shared" ref="Z11:Z25" si="0">SUM(C11:X11)</f>
        <v>0</v>
      </c>
      <c r="AA11" s="19" t="s">
        <v>33</v>
      </c>
      <c r="AB11" s="19" t="s">
        <v>33</v>
      </c>
      <c r="AC11" s="18">
        <f>COUNTIF(C11:X11,12)</f>
        <v>0</v>
      </c>
      <c r="AD11">
        <f>COUNTIF(C11:X11,9 )</f>
        <v>0</v>
      </c>
    </row>
    <row r="12" spans="1:30">
      <c r="A12" s="3" t="s">
        <v>5</v>
      </c>
      <c r="B12" s="12" t="s">
        <v>24</v>
      </c>
      <c r="C12" s="8">
        <v>0</v>
      </c>
      <c r="D12" s="8">
        <v>0</v>
      </c>
      <c r="E12" s="21">
        <v>0</v>
      </c>
      <c r="F12" s="9">
        <v>0</v>
      </c>
      <c r="G12" s="9">
        <v>0</v>
      </c>
      <c r="H12" s="9">
        <v>12</v>
      </c>
      <c r="I12" s="21">
        <v>12</v>
      </c>
      <c r="J12" s="9">
        <v>0</v>
      </c>
      <c r="K12" s="9">
        <v>0</v>
      </c>
      <c r="L12" s="9">
        <v>0</v>
      </c>
      <c r="M12" s="3" t="s">
        <v>8</v>
      </c>
      <c r="N12" s="12" t="s">
        <v>24</v>
      </c>
      <c r="O12" s="9">
        <v>0</v>
      </c>
      <c r="P12" s="9">
        <v>0</v>
      </c>
      <c r="Q12" s="9">
        <v>12</v>
      </c>
      <c r="R12" s="9"/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3" t="s">
        <v>5</v>
      </c>
      <c r="Z12" s="13">
        <f t="shared" si="0"/>
        <v>36</v>
      </c>
      <c r="AA12" s="19" t="s">
        <v>33</v>
      </c>
      <c r="AB12" s="19" t="s">
        <v>33</v>
      </c>
      <c r="AC12" s="18">
        <f t="shared" ref="AC12:AC25" si="1">COUNTIF(C12:X12,14)</f>
        <v>0</v>
      </c>
      <c r="AD12" s="16">
        <f t="shared" ref="AD12:AD25" si="2">COUNTIF(C12:X12,9 )</f>
        <v>0</v>
      </c>
    </row>
    <row r="13" spans="1:30">
      <c r="A13" s="3" t="s">
        <v>6</v>
      </c>
      <c r="B13" t="s">
        <v>11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3" t="s">
        <v>15</v>
      </c>
      <c r="N13" s="6" t="s">
        <v>11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3" t="s">
        <v>6</v>
      </c>
      <c r="Z13" s="13">
        <f t="shared" si="0"/>
        <v>0</v>
      </c>
      <c r="AA13">
        <f t="shared" ref="AA13:AA25" si="3">COUNTIF(C13:X13,8)</f>
        <v>0</v>
      </c>
      <c r="AB13">
        <f>COUNTIF(C13:X13,10)</f>
        <v>0</v>
      </c>
      <c r="AC13" s="18">
        <f t="shared" si="1"/>
        <v>0</v>
      </c>
      <c r="AD13" s="16">
        <f t="shared" si="2"/>
        <v>0</v>
      </c>
    </row>
    <row r="14" spans="1:30">
      <c r="A14" s="3" t="s">
        <v>7</v>
      </c>
      <c r="B14" t="s">
        <v>17</v>
      </c>
      <c r="C14" s="8">
        <v>0</v>
      </c>
      <c r="D14" s="8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8">
        <v>0</v>
      </c>
      <c r="M14" s="3" t="s">
        <v>16</v>
      </c>
      <c r="N14" s="6" t="s">
        <v>17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3" t="s">
        <v>7</v>
      </c>
      <c r="Z14" s="13">
        <f t="shared" si="0"/>
        <v>0</v>
      </c>
      <c r="AA14">
        <f t="shared" si="3"/>
        <v>0</v>
      </c>
      <c r="AB14" s="16">
        <f t="shared" ref="AB14:AB25" si="4">COUNTIF(C14:X14,10)</f>
        <v>0</v>
      </c>
      <c r="AC14" s="18">
        <f t="shared" si="1"/>
        <v>0</v>
      </c>
      <c r="AD14" s="16">
        <f t="shared" si="2"/>
        <v>0</v>
      </c>
    </row>
    <row r="15" spans="1:30">
      <c r="A15" s="3" t="s">
        <v>8</v>
      </c>
      <c r="B15" t="s">
        <v>18</v>
      </c>
      <c r="C15" s="20">
        <v>0</v>
      </c>
      <c r="D15" s="20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3" t="s">
        <v>8</v>
      </c>
      <c r="N15" s="6" t="s">
        <v>18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20">
        <v>0</v>
      </c>
      <c r="X15" s="20">
        <v>0</v>
      </c>
      <c r="Y15" s="3" t="s">
        <v>8</v>
      </c>
      <c r="Z15" s="13">
        <f t="shared" si="0"/>
        <v>0</v>
      </c>
      <c r="AA15">
        <f t="shared" si="3"/>
        <v>0</v>
      </c>
      <c r="AB15" s="16">
        <f t="shared" si="4"/>
        <v>0</v>
      </c>
      <c r="AC15" s="18">
        <f t="shared" si="1"/>
        <v>0</v>
      </c>
      <c r="AD15" s="16">
        <f t="shared" si="2"/>
        <v>0</v>
      </c>
    </row>
    <row r="16" spans="1:30">
      <c r="A16" s="3"/>
      <c r="B16" t="s">
        <v>5</v>
      </c>
      <c r="C16" s="20">
        <v>0</v>
      </c>
      <c r="D16" s="20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3" t="s">
        <v>12</v>
      </c>
      <c r="N16" s="6" t="s">
        <v>5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9</v>
      </c>
      <c r="W16" s="20">
        <v>0</v>
      </c>
      <c r="X16" s="20">
        <v>0</v>
      </c>
      <c r="Y16" s="3"/>
      <c r="Z16" s="13">
        <f t="shared" si="0"/>
        <v>9</v>
      </c>
      <c r="AA16">
        <f t="shared" si="3"/>
        <v>0</v>
      </c>
      <c r="AB16" s="16">
        <f t="shared" si="4"/>
        <v>0</v>
      </c>
      <c r="AC16" s="18">
        <f t="shared" si="1"/>
        <v>0</v>
      </c>
      <c r="AD16" s="16">
        <f t="shared" si="2"/>
        <v>1</v>
      </c>
    </row>
    <row r="17" spans="1:30">
      <c r="A17" s="3"/>
      <c r="B17" t="s">
        <v>19</v>
      </c>
      <c r="C17" s="20">
        <v>0</v>
      </c>
      <c r="D17" s="20"/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3" t="s">
        <v>4</v>
      </c>
      <c r="N17" s="6" t="s">
        <v>19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20">
        <v>0</v>
      </c>
      <c r="X17" s="20">
        <v>0</v>
      </c>
      <c r="Y17" s="3"/>
      <c r="Z17" s="13">
        <f t="shared" si="0"/>
        <v>0</v>
      </c>
      <c r="AA17">
        <f t="shared" si="3"/>
        <v>0</v>
      </c>
      <c r="AB17" s="16">
        <f t="shared" si="4"/>
        <v>0</v>
      </c>
      <c r="AC17" s="18">
        <f t="shared" si="1"/>
        <v>0</v>
      </c>
      <c r="AD17" s="16">
        <f t="shared" si="2"/>
        <v>0</v>
      </c>
    </row>
    <row r="18" spans="1:30">
      <c r="A18" s="3"/>
      <c r="B18" t="s">
        <v>20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8</v>
      </c>
      <c r="I18" s="9">
        <v>8</v>
      </c>
      <c r="J18" s="9">
        <v>0</v>
      </c>
      <c r="K18" s="9">
        <v>0</v>
      </c>
      <c r="L18" s="9">
        <v>0</v>
      </c>
      <c r="M18" s="3" t="s">
        <v>5</v>
      </c>
      <c r="N18" s="6" t="s">
        <v>20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3"/>
      <c r="Z18" s="13">
        <f t="shared" si="0"/>
        <v>16</v>
      </c>
      <c r="AA18">
        <f t="shared" si="3"/>
        <v>2</v>
      </c>
      <c r="AB18" s="16">
        <f t="shared" si="4"/>
        <v>0</v>
      </c>
      <c r="AC18" s="18">
        <f t="shared" si="1"/>
        <v>0</v>
      </c>
      <c r="AD18" s="16">
        <f t="shared" si="2"/>
        <v>0</v>
      </c>
    </row>
    <row r="19" spans="1:30">
      <c r="A19" s="3"/>
      <c r="B19" t="s">
        <v>7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10</v>
      </c>
      <c r="I19" s="9">
        <v>10</v>
      </c>
      <c r="J19" s="9">
        <v>0</v>
      </c>
      <c r="K19" s="9">
        <v>0</v>
      </c>
      <c r="L19" s="9">
        <v>0</v>
      </c>
      <c r="M19" s="3" t="s">
        <v>6</v>
      </c>
      <c r="N19" s="6" t="s">
        <v>7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3"/>
      <c r="Z19" s="13">
        <f t="shared" si="0"/>
        <v>20</v>
      </c>
      <c r="AA19">
        <f t="shared" si="3"/>
        <v>0</v>
      </c>
      <c r="AB19" s="16">
        <f t="shared" si="4"/>
        <v>2</v>
      </c>
      <c r="AC19" s="18">
        <f t="shared" si="1"/>
        <v>0</v>
      </c>
      <c r="AD19" s="16">
        <f t="shared" si="2"/>
        <v>0</v>
      </c>
    </row>
    <row r="20" spans="1:30">
      <c r="A20" s="3"/>
      <c r="B20" t="s">
        <v>21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3" t="s">
        <v>7</v>
      </c>
      <c r="N20" s="6" t="s">
        <v>21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3"/>
      <c r="Z20" s="13">
        <f t="shared" si="0"/>
        <v>0</v>
      </c>
      <c r="AA20">
        <f t="shared" si="3"/>
        <v>0</v>
      </c>
      <c r="AB20" s="16">
        <f t="shared" si="4"/>
        <v>0</v>
      </c>
      <c r="AC20" s="18">
        <f t="shared" si="1"/>
        <v>0</v>
      </c>
      <c r="AD20" s="16">
        <f t="shared" si="2"/>
        <v>0</v>
      </c>
    </row>
    <row r="21" spans="1:30">
      <c r="A21" s="3"/>
      <c r="B21" t="s">
        <v>15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3" t="s">
        <v>8</v>
      </c>
      <c r="N21" s="6" t="s">
        <v>15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3"/>
      <c r="Z21" s="13">
        <f t="shared" si="0"/>
        <v>0</v>
      </c>
      <c r="AA21">
        <f t="shared" si="3"/>
        <v>0</v>
      </c>
      <c r="AB21" s="16">
        <f t="shared" si="4"/>
        <v>0</v>
      </c>
      <c r="AC21" s="18">
        <f t="shared" si="1"/>
        <v>0</v>
      </c>
      <c r="AD21" s="16">
        <f t="shared" si="2"/>
        <v>0</v>
      </c>
    </row>
    <row r="22" spans="1:30">
      <c r="A22" s="3"/>
      <c r="C22" s="4" t="s">
        <v>11</v>
      </c>
      <c r="D22" s="4" t="s">
        <v>5</v>
      </c>
      <c r="E22" s="4" t="s">
        <v>12</v>
      </c>
      <c r="F22" s="4" t="s">
        <v>8</v>
      </c>
      <c r="G22" s="4" t="s">
        <v>8</v>
      </c>
      <c r="H22" s="4" t="s">
        <v>6</v>
      </c>
      <c r="I22" s="4" t="s">
        <v>13</v>
      </c>
      <c r="J22" s="4" t="s">
        <v>4</v>
      </c>
      <c r="K22" s="4" t="s">
        <v>14</v>
      </c>
      <c r="L22" s="4" t="s">
        <v>8</v>
      </c>
      <c r="N22" s="6"/>
      <c r="O22" s="4" t="s">
        <v>11</v>
      </c>
      <c r="P22" s="4" t="s">
        <v>5</v>
      </c>
      <c r="Q22" s="4" t="s">
        <v>12</v>
      </c>
      <c r="R22" s="4" t="s">
        <v>8</v>
      </c>
      <c r="S22" s="4" t="s">
        <v>8</v>
      </c>
      <c r="T22" s="4" t="s">
        <v>6</v>
      </c>
      <c r="U22" s="4" t="s">
        <v>13</v>
      </c>
      <c r="V22" s="4" t="s">
        <v>4</v>
      </c>
      <c r="W22" s="4" t="s">
        <v>14</v>
      </c>
      <c r="X22" s="4" t="s">
        <v>8</v>
      </c>
      <c r="Y22" s="3"/>
      <c r="Z22" s="13">
        <f t="shared" si="0"/>
        <v>0</v>
      </c>
      <c r="AA22">
        <f t="shared" si="3"/>
        <v>0</v>
      </c>
      <c r="AB22" s="16">
        <f t="shared" si="4"/>
        <v>0</v>
      </c>
      <c r="AC22" s="18">
        <f t="shared" si="1"/>
        <v>0</v>
      </c>
      <c r="AD22" s="16">
        <f t="shared" si="2"/>
        <v>0</v>
      </c>
    </row>
    <row r="23" spans="1:30">
      <c r="A23" s="3"/>
      <c r="B23" t="s">
        <v>14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10">
        <v>0</v>
      </c>
      <c r="M23" s="7"/>
      <c r="N23" s="6" t="s">
        <v>14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3"/>
      <c r="Z23" s="13">
        <f t="shared" si="0"/>
        <v>0</v>
      </c>
      <c r="AA23">
        <f t="shared" si="3"/>
        <v>0</v>
      </c>
      <c r="AB23" s="16">
        <f t="shared" si="4"/>
        <v>0</v>
      </c>
      <c r="AC23" s="18">
        <f t="shared" si="1"/>
        <v>0</v>
      </c>
      <c r="AD23" s="16">
        <f t="shared" si="2"/>
        <v>0</v>
      </c>
    </row>
    <row r="24" spans="1:30">
      <c r="A24" s="3"/>
      <c r="B24" t="s">
        <v>22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10">
        <v>0</v>
      </c>
      <c r="M24" s="7"/>
      <c r="N24" s="6" t="s">
        <v>22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3"/>
      <c r="Z24" s="13">
        <f t="shared" si="0"/>
        <v>0</v>
      </c>
      <c r="AA24">
        <f t="shared" si="3"/>
        <v>0</v>
      </c>
      <c r="AB24" s="16">
        <f t="shared" si="4"/>
        <v>0</v>
      </c>
      <c r="AC24" s="18">
        <f t="shared" si="1"/>
        <v>0</v>
      </c>
      <c r="AD24" s="16">
        <f t="shared" si="2"/>
        <v>0</v>
      </c>
    </row>
    <row r="25" spans="1:30">
      <c r="A25" s="3"/>
      <c r="B25" t="s">
        <v>12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5">
        <v>0</v>
      </c>
      <c r="M25" s="7"/>
      <c r="N25" s="6" t="s">
        <v>12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3"/>
      <c r="Z25" s="13">
        <f t="shared" si="0"/>
        <v>0</v>
      </c>
      <c r="AA25">
        <f t="shared" si="3"/>
        <v>0</v>
      </c>
      <c r="AB25" s="16">
        <f t="shared" si="4"/>
        <v>0</v>
      </c>
      <c r="AC25" s="18">
        <f t="shared" si="1"/>
        <v>0</v>
      </c>
      <c r="AD25" s="16">
        <f t="shared" si="2"/>
        <v>0</v>
      </c>
    </row>
    <row r="26" spans="1:30">
      <c r="B26" t="s">
        <v>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7"/>
      <c r="N26" s="6" t="s">
        <v>6</v>
      </c>
      <c r="O26" s="24"/>
      <c r="P26" s="24"/>
      <c r="Q26" s="24"/>
      <c r="R26" s="24"/>
      <c r="S26" s="24"/>
      <c r="T26" s="24"/>
      <c r="U26" s="24"/>
      <c r="V26" s="24"/>
      <c r="W26" s="24"/>
      <c r="X26" s="24"/>
      <c r="Z26" s="13"/>
      <c r="AA26" s="16"/>
      <c r="AB26" s="16"/>
      <c r="AC26" s="18"/>
      <c r="AD26" s="16"/>
    </row>
    <row r="27" spans="1:30" ht="30.75" thickBot="1">
      <c r="B27" t="s">
        <v>16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7"/>
      <c r="N27" s="6" t="s">
        <v>16</v>
      </c>
      <c r="O27" s="24"/>
      <c r="P27" s="24"/>
      <c r="Q27" s="24"/>
      <c r="R27" s="24"/>
      <c r="S27" s="24"/>
      <c r="T27" s="24"/>
      <c r="U27" s="24"/>
      <c r="V27" s="24"/>
      <c r="W27" s="24"/>
      <c r="X27" s="24"/>
      <c r="AA27" s="1" t="s">
        <v>27</v>
      </c>
      <c r="AB27" s="1" t="s">
        <v>28</v>
      </c>
      <c r="AC27" s="1" t="s">
        <v>34</v>
      </c>
      <c r="AD27" s="1" t="s">
        <v>39</v>
      </c>
    </row>
    <row r="28" spans="1:30">
      <c r="I28" s="26"/>
      <c r="J28" s="27" t="s">
        <v>40</v>
      </c>
      <c r="K28" s="28"/>
      <c r="L28" s="29"/>
      <c r="Z28" s="14">
        <f>SUM(AA8:AD25)</f>
        <v>5</v>
      </c>
      <c r="AA28" s="15">
        <f>SUM(AA8:AA25)*8</f>
        <v>16</v>
      </c>
      <c r="AB28" s="15">
        <f>SUM(AB8:AB25)*12</f>
        <v>24</v>
      </c>
      <c r="AC28" s="15">
        <f>SUM(AC8:AC25)*14</f>
        <v>0</v>
      </c>
      <c r="AD28" s="17">
        <f>SUM(AD11:AD26)*9</f>
        <v>9</v>
      </c>
    </row>
    <row r="29" spans="1:30" ht="30">
      <c r="C29" s="5" t="s">
        <v>25</v>
      </c>
      <c r="D29" s="5"/>
      <c r="E29" s="5"/>
      <c r="I29" s="30" t="s">
        <v>41</v>
      </c>
      <c r="J29" s="31" t="s">
        <v>42</v>
      </c>
      <c r="K29" s="32" t="s">
        <v>43</v>
      </c>
      <c r="L29" s="33" t="s">
        <v>45</v>
      </c>
      <c r="V29" s="5" t="s">
        <v>26</v>
      </c>
      <c r="W29" s="5"/>
      <c r="X29" s="5"/>
    </row>
    <row r="30" spans="1:30">
      <c r="C30" s="5"/>
      <c r="D30" s="5"/>
      <c r="E30" s="5"/>
      <c r="I30" s="34">
        <v>8</v>
      </c>
      <c r="J30" s="35">
        <v>9</v>
      </c>
      <c r="K30" s="35">
        <v>10</v>
      </c>
      <c r="L30" s="36">
        <v>12</v>
      </c>
      <c r="V30" s="5"/>
      <c r="W30" s="5"/>
      <c r="X30" s="5"/>
    </row>
    <row r="31" spans="1:30">
      <c r="I31" s="37"/>
      <c r="J31" s="7"/>
      <c r="K31" s="7"/>
      <c r="L31" s="38"/>
    </row>
    <row r="32" spans="1:30" ht="45.75" thickBot="1">
      <c r="I32" s="39" t="s">
        <v>44</v>
      </c>
      <c r="J32" s="40" t="s">
        <v>46</v>
      </c>
      <c r="K32" s="41" t="s">
        <v>47</v>
      </c>
      <c r="L32" s="42" t="s">
        <v>48</v>
      </c>
    </row>
    <row r="37" spans="10:10">
      <c r="J37" s="22"/>
    </row>
  </sheetData>
  <mergeCells count="4">
    <mergeCell ref="C6:X6"/>
    <mergeCell ref="C4:X4"/>
    <mergeCell ref="N2:O2"/>
    <mergeCell ref="Q2:R2"/>
  </mergeCells>
  <conditionalFormatting sqref="C13:L21 C23:L25 O23:X25">
    <cfRule type="containsText" dxfId="15" priority="29" operator="containsText" text="10">
      <formula>NOT(ISERROR(SEARCH("10",C13)))</formula>
    </cfRule>
    <cfRule type="containsText" dxfId="14" priority="30" operator="containsText" text="8">
      <formula>NOT(ISERROR(SEARCH("8",C13)))</formula>
    </cfRule>
    <cfRule type="cellIs" dxfId="13" priority="31" operator="equal">
      <formula>0</formula>
    </cfRule>
  </conditionalFormatting>
  <conditionalFormatting sqref="O13:X21">
    <cfRule type="containsText" dxfId="12" priority="23" operator="containsText" text="10">
      <formula>NOT(ISERROR(SEARCH("10",O13)))</formula>
    </cfRule>
    <cfRule type="containsText" dxfId="11" priority="24" operator="containsText" text="8">
      <formula>NOT(ISERROR(SEARCH("8",O13)))</formula>
    </cfRule>
  </conditionalFormatting>
  <conditionalFormatting sqref="C11:L12 O11:X12">
    <cfRule type="containsText" dxfId="10" priority="14" operator="containsText" text="12">
      <formula>NOT(ISERROR(SEARCH("12",C11)))</formula>
    </cfRule>
    <cfRule type="cellIs" dxfId="9" priority="19" operator="equal">
      <formula>0</formula>
    </cfRule>
  </conditionalFormatting>
  <conditionalFormatting sqref="W15:X17">
    <cfRule type="cellIs" dxfId="8" priority="13" operator="equal">
      <formula>9</formula>
    </cfRule>
    <cfRule type="cellIs" dxfId="7" priority="32" operator="equal">
      <formula>0</formula>
    </cfRule>
  </conditionalFormatting>
  <conditionalFormatting sqref="C15:D17">
    <cfRule type="cellIs" dxfId="6" priority="11" operator="equal">
      <formula>0</formula>
    </cfRule>
    <cfRule type="cellIs" dxfId="5" priority="12" operator="equal">
      <formula>9</formula>
    </cfRule>
  </conditionalFormatting>
  <conditionalFormatting sqref="C13:L14 E15:L21 C18:D21 O15:X21">
    <cfRule type="cellIs" dxfId="4" priority="9" operator="equal">
      <formula>9</formula>
    </cfRule>
  </conditionalFormatting>
  <conditionalFormatting sqref="V15:V17">
    <cfRule type="cellIs" dxfId="3" priority="6" operator="equal">
      <formula>0</formula>
    </cfRule>
  </conditionalFormatting>
  <conditionalFormatting sqref="O13:X14">
    <cfRule type="cellIs" dxfId="2" priority="2" operator="equal">
      <formula>9</formula>
    </cfRule>
    <cfRule type="cellIs" dxfId="1" priority="5" operator="equal">
      <formula>0</formula>
    </cfRule>
  </conditionalFormatting>
  <conditionalFormatting sqref="O15:U21 V18:X21">
    <cfRule type="cellIs" dxfId="0" priority="4" operator="equal">
      <formula>0</formula>
    </cfRule>
  </conditionalFormatting>
  <dataValidations count="7">
    <dataValidation type="custom" operator="equal" showDropDown="1" showInputMessage="1" showErrorMessage="1" sqref="C22:L22">
      <formula1>8.12</formula1>
    </dataValidation>
    <dataValidation type="whole" allowBlank="1" showInputMessage="1" showErrorMessage="1" sqref="C13:L14 O23:X25 V18:X21 O15:U21 O13:X14">
      <formula1>8</formula1>
      <formula2>10</formula2>
    </dataValidation>
    <dataValidation type="whole" operator="equal" allowBlank="1" showInputMessage="1" showErrorMessage="1" errorTitle="Disabled seating" error="These seats are reserved for the disabled _x000a_" sqref="C15:D17">
      <formula1>9</formula1>
    </dataValidation>
    <dataValidation type="whole" allowBlank="1" showInputMessage="1" showErrorMessage="1" errorTitle="Incorrect number" error="thenumber you have enetered is incorrect please enter either_x000a_8=child_x000a_9=disabled_x000a_10=adult_x000a_" sqref="E15:L21">
      <formula1>8</formula1>
      <formula2>10</formula2>
    </dataValidation>
    <dataValidation type="whole" showDropDown="1" showInputMessage="1" showErrorMessage="1" errorTitle="incorrect number" error="the number you have entered is incorrect. please enter:_x000a_8=child_x000a_9=disabled_x000a_10=adult" sqref="C23:L25">
      <formula1>8</formula1>
      <formula2>10</formula2>
    </dataValidation>
    <dataValidation type="whole" operator="equal" allowBlank="1" showInputMessage="1" showErrorMessage="1" errorTitle="VIP SEATING" error="this seating is reserverd for VIP seating _x000a_" sqref="C11:X12">
      <formula1>12</formula1>
    </dataValidation>
    <dataValidation type="whole" operator="equal" allowBlank="1" showInputMessage="1" showErrorMessage="1" errorTitle="reserved for disabled" error="These seats are reserved for the disabled" sqref="V15:X17">
      <formula1>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E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</dc:creator>
  <cp:lastModifiedBy>Ela</cp:lastModifiedBy>
  <dcterms:created xsi:type="dcterms:W3CDTF">2013-01-19T12:02:30Z</dcterms:created>
  <dcterms:modified xsi:type="dcterms:W3CDTF">2013-01-28T09:36:55Z</dcterms:modified>
</cp:coreProperties>
</file>